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esktop\решения\2025\"/>
    </mc:Choice>
  </mc:AlternateContent>
  <bookViews>
    <workbookView xWindow="0" yWindow="0" windowWidth="24000" windowHeight="963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ДЧБ!$J$83</definedName>
    <definedName name="SIGN" localSheetId="0">ДЧБ!#REF!</definedName>
  </definedNames>
  <calcPr calcId="162913"/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D10" i="1"/>
  <c r="E37" i="1"/>
  <c r="E52" i="1"/>
  <c r="E51" i="1" s="1"/>
  <c r="E50" i="1" s="1"/>
  <c r="F52" i="1"/>
  <c r="F51" i="1" s="1"/>
  <c r="F50" i="1" s="1"/>
  <c r="G52" i="1"/>
  <c r="G51" i="1" s="1"/>
  <c r="G50" i="1" s="1"/>
  <c r="H52" i="1"/>
  <c r="H51" i="1" s="1"/>
  <c r="H50" i="1" s="1"/>
  <c r="I52" i="1"/>
  <c r="I51" i="1" s="1"/>
  <c r="I50" i="1" s="1"/>
  <c r="D52" i="1"/>
  <c r="D51" i="1" s="1"/>
  <c r="D50" i="1" s="1"/>
  <c r="D64" i="1" l="1"/>
  <c r="E64" i="1"/>
  <c r="F64" i="1"/>
  <c r="G64" i="1"/>
  <c r="H64" i="1"/>
  <c r="I64" i="1"/>
  <c r="G57" i="1"/>
  <c r="H57" i="1"/>
  <c r="I57" i="1"/>
  <c r="F67" i="1"/>
  <c r="I76" i="1" l="1"/>
  <c r="I75" i="1" s="1"/>
  <c r="H76" i="1"/>
  <c r="H75" i="1" s="1"/>
  <c r="G76" i="1"/>
  <c r="G75" i="1" s="1"/>
  <c r="F76" i="1"/>
  <c r="F75" i="1" s="1"/>
  <c r="E76" i="1"/>
  <c r="E75" i="1" s="1"/>
  <c r="D76" i="1"/>
  <c r="D75" i="1" s="1"/>
  <c r="E42" i="1" l="1"/>
  <c r="E40" i="1" s="1"/>
  <c r="F42" i="1"/>
  <c r="F40" i="1" s="1"/>
  <c r="G42" i="1"/>
  <c r="G40" i="1" s="1"/>
  <c r="H42" i="1"/>
  <c r="H40" i="1" s="1"/>
  <c r="I42" i="1"/>
  <c r="I40" i="1" s="1"/>
  <c r="I73" i="1"/>
  <c r="H73" i="1"/>
  <c r="G73" i="1"/>
  <c r="F73" i="1"/>
  <c r="E73" i="1"/>
  <c r="D73" i="1"/>
  <c r="E71" i="1" l="1"/>
  <c r="E70" i="1" s="1"/>
  <c r="F71" i="1"/>
  <c r="F70" i="1" s="1"/>
  <c r="G71" i="1"/>
  <c r="G70" i="1" s="1"/>
  <c r="H71" i="1"/>
  <c r="H70" i="1" s="1"/>
  <c r="I71" i="1"/>
  <c r="I70" i="1" s="1"/>
  <c r="D71" i="1"/>
  <c r="D70" i="1" s="1"/>
  <c r="D42" i="1" l="1"/>
  <c r="D40" i="1" s="1"/>
  <c r="I62" i="1" l="1"/>
  <c r="I61" i="1" s="1"/>
  <c r="H62" i="1"/>
  <c r="H61" i="1" s="1"/>
  <c r="G62" i="1"/>
  <c r="G61" i="1" s="1"/>
  <c r="F62" i="1"/>
  <c r="F61" i="1" s="1"/>
  <c r="E62" i="1"/>
  <c r="E61" i="1" s="1"/>
  <c r="D62" i="1"/>
  <c r="D61" i="1" s="1"/>
  <c r="E67" i="1" l="1"/>
  <c r="E66" i="1" s="1"/>
  <c r="F66" i="1"/>
  <c r="G67" i="1"/>
  <c r="G66" i="1" s="1"/>
  <c r="H67" i="1"/>
  <c r="H66" i="1" s="1"/>
  <c r="I67" i="1"/>
  <c r="I66" i="1" s="1"/>
  <c r="D67" i="1"/>
  <c r="D66" i="1" s="1"/>
  <c r="E57" i="1"/>
  <c r="E56" i="1" s="1"/>
  <c r="F57" i="1"/>
  <c r="F56" i="1" s="1"/>
  <c r="G56" i="1"/>
  <c r="H56" i="1"/>
  <c r="I56" i="1"/>
  <c r="D57" i="1"/>
  <c r="D56" i="1" s="1"/>
  <c r="E39" i="1"/>
  <c r="F39" i="1"/>
  <c r="G39" i="1"/>
  <c r="H39" i="1"/>
  <c r="D39" i="1"/>
  <c r="E22" i="1"/>
  <c r="F22" i="1"/>
  <c r="G22" i="1"/>
  <c r="H22" i="1"/>
  <c r="I22" i="1"/>
  <c r="F37" i="1"/>
  <c r="G37" i="1"/>
  <c r="H37" i="1"/>
  <c r="I37" i="1"/>
  <c r="D37" i="1"/>
  <c r="E31" i="1"/>
  <c r="F31" i="1"/>
  <c r="G31" i="1"/>
  <c r="H31" i="1"/>
  <c r="I31" i="1"/>
  <c r="D31" i="1"/>
  <c r="D22" i="1"/>
  <c r="E15" i="1"/>
  <c r="E14" i="1" s="1"/>
  <c r="F15" i="1"/>
  <c r="F14" i="1" s="1"/>
  <c r="G15" i="1"/>
  <c r="G14" i="1" s="1"/>
  <c r="H15" i="1"/>
  <c r="H14" i="1" s="1"/>
  <c r="I15" i="1"/>
  <c r="I14" i="1" s="1"/>
  <c r="D15" i="1"/>
  <c r="D14" i="1" s="1"/>
  <c r="E9" i="1"/>
  <c r="F9" i="1"/>
  <c r="G9" i="1"/>
  <c r="H9" i="1"/>
  <c r="I9" i="1"/>
  <c r="D9" i="1"/>
  <c r="I30" i="1" l="1"/>
  <c r="I21" i="1" s="1"/>
  <c r="E30" i="1"/>
  <c r="E21" i="1" s="1"/>
  <c r="E8" i="1" s="1"/>
  <c r="D55" i="1"/>
  <c r="D54" i="1" s="1"/>
  <c r="I39" i="1"/>
  <c r="D30" i="1"/>
  <c r="D21" i="1" s="1"/>
  <c r="D8" i="1" s="1"/>
  <c r="G55" i="1"/>
  <c r="G54" i="1" s="1"/>
  <c r="H30" i="1"/>
  <c r="H21" i="1" s="1"/>
  <c r="H8" i="1" s="1"/>
  <c r="E55" i="1"/>
  <c r="E54" i="1" s="1"/>
  <c r="H55" i="1"/>
  <c r="H54" i="1" s="1"/>
  <c r="G30" i="1"/>
  <c r="G21" i="1" s="1"/>
  <c r="G8" i="1" s="1"/>
  <c r="F30" i="1"/>
  <c r="F21" i="1" s="1"/>
  <c r="F8" i="1" s="1"/>
  <c r="I8" i="1" l="1"/>
  <c r="E78" i="1"/>
  <c r="D78" i="1"/>
  <c r="H78" i="1"/>
  <c r="I55" i="1"/>
  <c r="I54" i="1" s="1"/>
  <c r="F55" i="1"/>
  <c r="F54" i="1" s="1"/>
  <c r="F78" i="1" l="1"/>
  <c r="G78" i="1"/>
  <c r="I78" i="1"/>
</calcChain>
</file>

<file path=xl/sharedStrings.xml><?xml version="1.0" encoding="utf-8"?>
<sst xmlns="http://schemas.openxmlformats.org/spreadsheetml/2006/main" count="197" uniqueCount="131">
  <si>
    <t>1 00 00 000 00 0000 000</t>
  </si>
  <si>
    <t>НАЛОГОВЫЕ И НЕНАЛОГОВЫЕ ДОХОДЫ</t>
  </si>
  <si>
    <t>1 01 00 000 00 0000 000</t>
  </si>
  <si>
    <t>НАЛОГИ НА ПРИБЫЛЬ, ДОХОДЫ</t>
  </si>
  <si>
    <t>Федеральная налоговая служба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</si>
  <si>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</si>
  <si>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</si>
  <si>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</si>
  <si>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</si>
  <si>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</si>
  <si>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</si>
  <si>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</si>
  <si>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</si>
  <si>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</si>
  <si>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</si>
  <si>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</si>
  <si>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</si>
  <si>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</si>
  <si>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</si>
  <si>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</si>
  <si>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</si>
  <si>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</si>
  <si>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</si>
  <si>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</si>
  <si>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</si>
  <si>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</si>
  <si>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</si>
  <si>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</si>
  <si>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1 06 01 030 10 4000 110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</si>
  <si>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</si>
  <si>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1 06 06 000 00 0000 110</t>
  </si>
  <si>
    <t>Земельный налог</t>
  </si>
  <si>
    <t>1 06 06 030 00 0000 110</t>
  </si>
  <si>
    <t>Земельный налог с организаций</t>
  </si>
  <si>
    <t>1 06 06 033 10 0000 110</t>
  </si>
  <si>
    <t>Земельный налог с организаций, обладающих земельным участком, расположенным в границах сельских поселений</t>
  </si>
  <si>
    <t>1 06 06 033 10 1000 110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</si>
  <si>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</si>
  <si>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</si>
  <si>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</si>
  <si>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1 06 06 043 10 0000 110</t>
  </si>
  <si>
    <t>Земельный налог с физических лиц, обладающих земельным участком, расположенным в границах сельских поселений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</si>
  <si>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</si>
  <si>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</si>
  <si>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Администрация сельского поселения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</si>
  <si>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</si>
  <si>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</si>
  <si>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</si>
  <si>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</si>
  <si>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1 11 09 045 10 0000 120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</si>
  <si>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</si>
  <si>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1 14 06 025 10 0000 430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</si>
  <si>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</si>
  <si>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1 16 90 050 10 0000 140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</si>
  <si>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</si>
  <si>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1 16 90 050 10 6000 140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</si>
  <si>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</si>
  <si>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Федеральная служба по ветеринарному и фитосанитарному надзору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</si>
  <si>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</si>
  <si>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</si>
  <si>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</si>
  <si>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</si>
  <si>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</si>
  <si>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</si>
  <si>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</si>
  <si>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</si>
  <si>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</si>
  <si>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</si>
  <si>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r>
      <t xml:space="preserve">Наименование публично-правового образования:  </t>
    </r>
    <r>
      <rPr>
        <sz val="10"/>
        <color theme="1"/>
        <rFont val="Times New Roman"/>
        <family val="1"/>
        <charset val="204"/>
      </rPr>
      <t>сельское поселение "Ижма"</t>
    </r>
  </si>
  <si>
    <r>
      <rPr>
        <b/>
        <sz val="8.5"/>
        <rFont val="MS Sans Serif"/>
        <family val="2"/>
        <charset val="204"/>
      </rPr>
      <t>Единица измерения:</t>
    </r>
    <r>
      <rPr>
        <sz val="8.5"/>
        <rFont val="MS Sans Serif"/>
        <family val="2"/>
        <charset val="204"/>
      </rPr>
      <t xml:space="preserve"> тыс. руб.</t>
    </r>
  </si>
  <si>
    <t>Классификация доходов бюджетов</t>
  </si>
  <si>
    <t>код</t>
  </si>
  <si>
    <t>наименование</t>
  </si>
  <si>
    <t>Наименование главного администратора доходов бюджета сельского поселения "Ижма"</t>
  </si>
  <si>
    <t>ИТОГО</t>
  </si>
  <si>
    <t>Прогноз доходов бюджета сельского поселения "Ижма"</t>
  </si>
  <si>
    <r>
      <t xml:space="preserve">Наименование финансового органа:   </t>
    </r>
    <r>
      <rPr>
        <sz val="10"/>
        <color theme="1"/>
        <rFont val="Times New Roman"/>
        <family val="1"/>
        <charset val="204"/>
      </rPr>
      <t>Финансовое управление администрации МР "Ижемский"</t>
    </r>
  </si>
  <si>
    <t>Субсидии бюджетам бюджетной системы Российской Федерации (межбюджетные субсидии)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</si>
  <si>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</si>
  <si>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</si>
  <si>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</si>
  <si>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</si>
  <si>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1 11 05 070 00 0000 120</t>
  </si>
  <si>
    <t>1 11 05 075 10 0000 120</t>
  </si>
  <si>
    <t>Прочие субсидии</t>
  </si>
  <si>
    <t>Прочие субсидии бюджетам сельских поселений</t>
  </si>
  <si>
    <t>Иные межбюджетные трансферты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</si>
  <si>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</si>
  <si>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содержанию мест захоронений</t>
  </si>
  <si>
    <t>2 02 49 999 10 0000 150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</si>
  <si>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</si>
  <si>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</si>
  <si>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>2 02 10 000 00 0000 150</t>
  </si>
  <si>
    <t>2 02 15 001 10 0000 150</t>
  </si>
  <si>
    <t>2 02 15 002 10 0000 150</t>
  </si>
  <si>
    <t>2 02 20 000 00 0000 150</t>
  </si>
  <si>
    <t>2 02 25 555 00 0000 150</t>
  </si>
  <si>
    <t>2 02 25 555 10 0000 150</t>
  </si>
  <si>
    <t>2 02 29 999 00 0000 150</t>
  </si>
  <si>
    <t>2 02 29 999 10 0000 150</t>
  </si>
  <si>
    <t>2 02 30 000 00 0000 150</t>
  </si>
  <si>
    <t>2 02 30 024 00 0000 150</t>
  </si>
  <si>
    <t>2 02 30 024 10 0000 150</t>
  </si>
  <si>
    <t>2 02 40 000 00 0000 150</t>
  </si>
  <si>
    <t>2 02 40 014 10 0000 150</t>
  </si>
  <si>
    <t>2 02 16 001 00 0000 150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</si>
  <si>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</si>
  <si>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2 02 16 001 10 0000 150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</si>
  <si>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</si>
  <si>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2 07 00 000 00 0000 000</t>
  </si>
  <si>
    <t>ПРОЧИЕ БЕЗВОЗМЕЗДНЫЕ ПОСТУПЛЕНИЯ</t>
  </si>
  <si>
    <t>2 07 05 000 10 0000 150</t>
  </si>
  <si>
    <t>Прочие безвозмездные поступления в бюджеты сельских поселений</t>
  </si>
  <si>
    <t>2 07 05 020 10 0000 150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</si>
  <si>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</si>
  <si>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</si>
  <si>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</si>
  <si>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</si>
  <si>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1 14 00 000 00 0000 000</t>
  </si>
  <si>
    <t>1 14 02050 10 0000 410</t>
  </si>
  <si>
    <t xml:space="preserve">1 14 02000 00 0000 000
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</si>
  <si>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</si>
  <si>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</si>
  <si>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 2027г. (второй год планового периода)</t>
  </si>
  <si>
    <t>на 2026г. (первый год планового периода)</t>
  </si>
  <si>
    <t>Реестр источников доходов бюджета сельского поселения "Ижма" на 2025 год и плановый период 2026 и 2027 годов</t>
  </si>
  <si>
    <t>на 2025г. (очередной финансовый год)</t>
  </si>
  <si>
    <t>на "01"ноября 2024 года</t>
  </si>
  <si>
    <t>Прогноз доходов бюджета сельского поселения "Ижма" на 2024г. (текущий финансовый год)</t>
  </si>
  <si>
    <t>Кассовые поступления в текущем финансовом году (по состоянию на "01" ноября 2024г.</t>
  </si>
  <si>
    <t>Оценка исполнения 2024г. (текущий финансовый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</si>
</sst>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00"/>
    <numFmt numFmtId="166" formatCode="#,##0.0"/>
  </numFmts>
  <fonts count="25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Narrow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name val="Arial"/>
      <family val="2"/>
      <charset val="204"/>
    </font>
    <font>
      <b/>
      <sz val="12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name val="Arial"/>
      <family val="2"/>
      <charset val="204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6">
    <xf numFmtId="0" fontId="0" fillId="0" borderId="0"/>
    <xf numFmtId="49" fontId="15" fillId="2" borderId="5">
      <alignment horizontal="center" vertical="top" shrinkToFit="1"/>
    </xf>
    <xf numFmtId="0" fontId="15" fillId="2" borderId="6">
      <alignment horizontal="left" vertical="top" wrapText="1"/>
    </xf>
    <xf numFmtId="49" fontId="15" fillId="3" borderId="7">
      <alignment horizontal="center" vertical="top" shrinkToFit="1"/>
    </xf>
    <xf numFmtId="0" fontId="15" fillId="3" borderId="8">
      <alignment horizontal="left" vertical="top" wrapText="1"/>
    </xf>
    <xf numFmtId="49" fontId="16" fillId="0" borderId="7">
      <alignment horizontal="center" vertical="top" shrinkToFit="1"/>
    </xf>
    <xf numFmtId="0" fontId="17" fillId="0" borderId="8">
      <alignment horizontal="left" vertical="top" wrapText="1"/>
    </xf>
    <xf numFmtId="49" fontId="16" fillId="0" borderId="7">
      <alignment horizontal="center" vertical="top" shrinkToFit="1"/>
    </xf>
    <xf numFmtId="0" fontId="17" fillId="0" borderId="8">
      <alignment horizontal="left" vertical="top" wrapText="1"/>
    </xf>
    <xf numFmtId="0" fontId="17" fillId="0" borderId="8">
      <alignment horizontal="left" vertical="top" wrapText="1"/>
    </xf>
    <xf numFmtId="164" fontId="15" fillId="2" borderId="6">
      <alignment horizontal="right" vertical="top" shrinkToFit="1"/>
    </xf>
    <xf numFmtId="164" fontId="15" fillId="2" borderId="9">
      <alignment horizontal="right" vertical="top" shrinkToFit="1"/>
    </xf>
    <xf numFmtId="164" fontId="15" fillId="3" borderId="8">
      <alignment horizontal="right" vertical="top" shrinkToFit="1"/>
    </xf>
    <xf numFmtId="164" fontId="15" fillId="3" borderId="10">
      <alignment horizontal="right" vertical="top" shrinkToFit="1"/>
    </xf>
    <xf numFmtId="164" fontId="17" fillId="0" borderId="8">
      <alignment horizontal="right" vertical="top" shrinkToFit="1"/>
    </xf>
    <xf numFmtId="164" fontId="17" fillId="0" borderId="10">
      <alignment horizontal="right" vertical="top" shrinkToFit="1"/>
    </xf>
  </cellStyleXfs>
  <cellXfs count="5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4" fillId="0" borderId="0" xfId="0" applyFont="1" applyAlignment="1">
      <alignment horizontal="center"/>
    </xf>
    <xf numFmtId="0" fontId="7" fillId="0" borderId="0" xfId="0" applyFont="1" applyBorder="1" applyAlignment="1" applyProtection="1"/>
    <xf numFmtId="0" fontId="6" fillId="0" borderId="1" xfId="0" applyFont="1" applyBorder="1" applyAlignment="1">
      <alignment horizontal="center" vertical="center" wrapText="1"/>
    </xf>
    <xf numFmtId="0" fontId="11" fillId="0" borderId="0" xfId="0" applyFont="1"/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left" vertical="center" wrapText="1"/>
    </xf>
    <xf numFmtId="0" fontId="14" fillId="0" borderId="0" xfId="0" applyFont="1"/>
    <xf numFmtId="164" fontId="1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165" fontId="9" fillId="0" borderId="1" xfId="0" applyNumberFormat="1" applyFont="1" applyBorder="1" applyAlignment="1" applyProtection="1">
      <alignment horizontal="right" vertical="center" wrapText="1"/>
    </xf>
    <xf numFmtId="165" fontId="13" fillId="0" borderId="1" xfId="0" applyNumberFormat="1" applyFont="1" applyBorder="1" applyAlignment="1" applyProtection="1">
      <alignment horizontal="right" vertical="center" wrapText="1"/>
    </xf>
    <xf numFmtId="166" fontId="9" fillId="0" borderId="1" xfId="0" applyNumberFormat="1" applyFont="1" applyBorder="1" applyAlignment="1" applyProtection="1">
      <alignment horizontal="right" vertical="center" wrapText="1"/>
    </xf>
    <xf numFmtId="166" fontId="13" fillId="0" borderId="1" xfId="0" applyNumberFormat="1" applyFont="1" applyBorder="1" applyAlignment="1" applyProtection="1">
      <alignment horizontal="right" vertical="center" wrapText="1"/>
    </xf>
    <xf numFmtId="166" fontId="10" fillId="0" borderId="1" xfId="0" applyNumberFormat="1" applyFont="1" applyBorder="1" applyAlignment="1" applyProtection="1">
      <alignment horizontal="right" vertical="center" wrapText="1"/>
    </xf>
    <xf numFmtId="166" fontId="10" fillId="0" borderId="1" xfId="0" applyNumberFormat="1" applyFont="1" applyBorder="1" applyAlignment="1">
      <alignment vertical="center"/>
    </xf>
    <xf numFmtId="166" fontId="13" fillId="0" borderId="1" xfId="0" applyNumberFormat="1" applyFont="1" applyBorder="1" applyAlignment="1">
      <alignment vertical="center"/>
    </xf>
    <xf numFmtId="166" fontId="3" fillId="0" borderId="4" xfId="0" applyNumberFormat="1" applyFont="1" applyBorder="1" applyAlignment="1" applyProtection="1">
      <alignment horizontal="right" vertical="center" wrapText="1"/>
    </xf>
    <xf numFmtId="166" fontId="0" fillId="0" borderId="0" xfId="0" applyNumberFormat="1"/>
    <xf numFmtId="166" fontId="12" fillId="0" borderId="1" xfId="0" applyNumberFormat="1" applyFont="1" applyBorder="1" applyAlignment="1" applyProtection="1">
      <alignment horizontal="right" vertical="center" wrapText="1"/>
    </xf>
    <xf numFmtId="11" fontId="13" fillId="0" borderId="1" xfId="0" applyNumberFormat="1" applyFont="1" applyBorder="1" applyAlignment="1" applyProtection="1">
      <alignment horizontal="left" vertical="center" wrapText="1"/>
    </xf>
    <xf numFmtId="49" fontId="18" fillId="0" borderId="1" xfId="0" applyNumberFormat="1" applyFont="1" applyBorder="1" applyAlignment="1" applyProtection="1">
      <alignment horizontal="center" vertical="center" wrapText="1"/>
    </xf>
    <xf numFmtId="49" fontId="19" fillId="0" borderId="1" xfId="0" applyNumberFormat="1" applyFont="1" applyBorder="1" applyAlignment="1" applyProtection="1">
      <alignment horizontal="left" vertical="center" wrapText="1"/>
    </xf>
    <xf numFmtId="166" fontId="19" fillId="0" borderId="1" xfId="0" applyNumberFormat="1" applyFont="1" applyBorder="1" applyAlignment="1" applyProtection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11" fontId="20" fillId="0" borderId="1" xfId="0" applyNumberFormat="1" applyFont="1" applyBorder="1" applyAlignment="1" applyProtection="1">
      <alignment horizontal="left" vertical="center" wrapText="1"/>
    </xf>
    <xf numFmtId="0" fontId="21" fillId="0" borderId="0" xfId="0" applyFont="1"/>
    <xf numFmtId="166" fontId="20" fillId="0" borderId="1" xfId="0" applyNumberFormat="1" applyFont="1" applyBorder="1" applyAlignment="1" applyProtection="1">
      <alignment horizontal="right" vertical="center" wrapText="1"/>
    </xf>
    <xf numFmtId="166" fontId="20" fillId="0" borderId="1" xfId="0" applyNumberFormat="1" applyFont="1" applyBorder="1" applyAlignment="1">
      <alignment vertical="center"/>
    </xf>
    <xf numFmtId="0" fontId="22" fillId="3" borderId="1" xfId="4" applyNumberFormat="1" applyFont="1" applyBorder="1" applyProtection="1">
      <alignment horizontal="left" vertical="top" wrapText="1"/>
    </xf>
    <xf numFmtId="0" fontId="23" fillId="0" borderId="8" xfId="9" applyNumberFormat="1" applyFont="1" applyProtection="1">
      <alignment horizontal="left" vertical="top" wrapText="1"/>
    </xf>
    <xf numFmtId="0" fontId="24" fillId="0" borderId="1" xfId="6" applyNumberFormat="1" applyFont="1" applyBorder="1" applyProtection="1">
      <alignment horizontal="left" vertical="top" wrapText="1"/>
    </xf>
    <xf numFmtId="166" fontId="12" fillId="0" borderId="1" xfId="0" applyNumberFormat="1" applyFont="1" applyBorder="1" applyAlignment="1" applyProtection="1">
      <alignment horizontal="right" wrapText="1"/>
    </xf>
    <xf numFmtId="0" fontId="22" fillId="0" borderId="1" xfId="2" applyNumberFormat="1" applyFont="1" applyFill="1" applyBorder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</cellXfs>
  <cellStyles count="16">
    <cellStyle name="ex64" xfId="1"/>
    <cellStyle name="ex65" xfId="2"/>
    <cellStyle name="ex68" xfId="3"/>
    <cellStyle name="ex69" xfId="4"/>
    <cellStyle name="ex72" xfId="5"/>
    <cellStyle name="ex73" xfId="6"/>
    <cellStyle name="ex77" xfId="9"/>
    <cellStyle name="ex80" xfId="7"/>
    <cellStyle name="ex81" xfId="8"/>
    <cellStyle name="st88" xfId="10"/>
    <cellStyle name="st89" xfId="11"/>
    <cellStyle name="st90" xfId="12"/>
    <cellStyle name="st91" xfId="13"/>
    <cellStyle name="st92" xfId="14"/>
    <cellStyle name="st93" xfId="1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190500</xdr:rowOff>
    </xdr:from>
    <xdr:to>
      <xdr:col>2</xdr:col>
      <xdr:colOff>1571625</xdr:colOff>
      <xdr:row>81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5936575"/>
          <a:ext cx="4724400" cy="72390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80"/>
  <sheetViews>
    <sheetView showGridLines="0" tabSelected="1" workbookViewId="0">
      <selection activeCell="I70" sqref="I70"/>
    </sheetView>
  </sheetViews>
  <sheetFormatPr defaultRowHeight="12.75" customHeight="1" outlineLevelRow="7" x14ac:dyDescent="0.2"/>
  <cols>
    <col min="1" max="1" width="20.140625" customWidth="1"/>
    <col min="2" max="2" width="35.42578125" customWidth="1"/>
    <col min="3" max="3" width="15.28515625" customWidth="1"/>
    <col min="4" max="4" width="15" customWidth="1"/>
    <col min="5" max="5" width="12.85546875" customWidth="1"/>
    <col min="6" max="6" width="11.85546875" customWidth="1"/>
    <col min="7" max="7" width="11.5703125" customWidth="1"/>
    <col min="8" max="8" width="10.42578125" customWidth="1"/>
    <col min="9" max="9" width="11" customWidth="1"/>
    <col min="10" max="10" width="9.140625" customWidth="1"/>
  </cols>
  <sheetData>
    <row r="1" spans="1:10" ht="34.5" customHeight="1" x14ac:dyDescent="0.3">
      <c r="A1" s="4"/>
      <c r="B1" s="46" t="s">
        <v>125</v>
      </c>
      <c r="C1" s="46"/>
      <c r="D1" s="46"/>
      <c r="E1" s="46"/>
      <c r="F1" s="46"/>
      <c r="G1" s="46"/>
      <c r="H1" s="46"/>
      <c r="I1" s="4"/>
      <c r="J1" s="1"/>
    </row>
    <row r="2" spans="1:10" ht="15.75" x14ac:dyDescent="0.3">
      <c r="A2" s="46" t="s">
        <v>127</v>
      </c>
      <c r="B2" s="47"/>
      <c r="C2" s="47"/>
      <c r="D2" s="47"/>
      <c r="E2" s="47"/>
      <c r="F2" s="47"/>
      <c r="G2" s="47"/>
      <c r="H2" s="47"/>
      <c r="I2" s="47"/>
      <c r="J2" s="2"/>
    </row>
    <row r="3" spans="1:10" ht="14.25" x14ac:dyDescent="0.2">
      <c r="A3" s="48" t="s">
        <v>76</v>
      </c>
      <c r="B3" s="49"/>
      <c r="C3" s="49"/>
      <c r="D3" s="49"/>
      <c r="E3" s="49"/>
      <c r="F3" s="49"/>
      <c r="G3" s="49"/>
      <c r="H3" s="49"/>
      <c r="I3" s="49"/>
      <c r="J3" s="2"/>
    </row>
    <row r="4" spans="1:10" x14ac:dyDescent="0.2">
      <c r="A4" s="48" t="s">
        <v>68</v>
      </c>
      <c r="B4" s="49"/>
      <c r="C4" s="49"/>
      <c r="D4" s="49"/>
      <c r="E4" s="49"/>
      <c r="F4" s="49"/>
      <c r="G4" s="49"/>
      <c r="H4" s="49"/>
      <c r="I4" s="49"/>
      <c r="J4" s="3"/>
    </row>
    <row r="5" spans="1:10" x14ac:dyDescent="0.2">
      <c r="A5" s="5" t="s">
        <v>69</v>
      </c>
      <c r="B5" s="5"/>
      <c r="C5" s="5"/>
      <c r="D5" s="5"/>
      <c r="E5" s="5"/>
      <c r="F5" s="5"/>
      <c r="G5" s="5"/>
      <c r="H5" s="5"/>
      <c r="I5" s="5"/>
    </row>
    <row r="6" spans="1:10" ht="29.25" customHeight="1" x14ac:dyDescent="0.2">
      <c r="A6" s="50" t="s">
        <v>70</v>
      </c>
      <c r="B6" s="50"/>
      <c r="C6" s="50" t="s">
        <v>73</v>
      </c>
      <c r="D6" s="51" t="s">
        <v>128</v>
      </c>
      <c r="E6" s="53" t="s">
        <v>129</v>
      </c>
      <c r="F6" s="51" t="s">
        <v>130</v>
      </c>
      <c r="G6" s="50" t="s">
        <v>75</v>
      </c>
      <c r="H6" s="50"/>
      <c r="I6" s="50"/>
    </row>
    <row r="7" spans="1:10" ht="63.75" x14ac:dyDescent="0.2">
      <c r="A7" s="6" t="s">
        <v>71</v>
      </c>
      <c r="B7" s="6" t="s">
        <v>72</v>
      </c>
      <c r="C7" s="50"/>
      <c r="D7" s="52"/>
      <c r="E7" s="54"/>
      <c r="F7" s="54"/>
      <c r="G7" s="45" t="s">
        <v>126</v>
      </c>
      <c r="H7" s="45" t="s">
        <v>124</v>
      </c>
      <c r="I7" s="45" t="s">
        <v>123</v>
      </c>
    </row>
    <row r="8" spans="1:10" x14ac:dyDescent="0.2">
      <c r="A8" s="8" t="s">
        <v>0</v>
      </c>
      <c r="B8" s="9" t="s">
        <v>1</v>
      </c>
      <c r="C8" s="9"/>
      <c r="D8" s="23">
        <f t="shared" ref="D8:I8" si="0">D9+D14+D21+D39+D50</f>
        <v>5293.61</v>
      </c>
      <c r="E8" s="23">
        <f t="shared" si="0"/>
        <v>3190.5099999999998</v>
      </c>
      <c r="F8" s="23">
        <f t="shared" si="0"/>
        <v>4972.2099999999991</v>
      </c>
      <c r="G8" s="23">
        <f t="shared" si="0"/>
        <v>5574.2</v>
      </c>
      <c r="H8" s="23">
        <f t="shared" si="0"/>
        <v>5545.5</v>
      </c>
      <c r="I8" s="23">
        <f t="shared" si="0"/>
        <v>5754.5</v>
      </c>
    </row>
    <row r="9" spans="1:10" outlineLevel="1" x14ac:dyDescent="0.2">
      <c r="A9" s="8" t="s">
        <v>2</v>
      </c>
      <c r="B9" s="9" t="s">
        <v>3</v>
      </c>
      <c r="C9" s="9"/>
      <c r="D9" s="23">
        <f>D10</f>
        <v>2874</v>
      </c>
      <c r="E9" s="23">
        <f t="shared" ref="E9:I9" si="1">E10</f>
        <v>2414.3999999999996</v>
      </c>
      <c r="F9" s="23">
        <f t="shared" si="1"/>
        <v>2994</v>
      </c>
      <c r="G9" s="23">
        <f t="shared" si="1"/>
        <v>3164</v>
      </c>
      <c r="H9" s="23">
        <f t="shared" si="1"/>
        <v>3345</v>
      </c>
      <c r="I9" s="23">
        <f t="shared" si="1"/>
        <v>3535</v>
      </c>
    </row>
    <row r="10" spans="1:10" outlineLevel="2" x14ac:dyDescent="0.2">
      <c r="A10" s="8" t="s">
        <v>5</v>
      </c>
      <c r="B10" s="9" t="s">
        <v>6</v>
      </c>
      <c r="C10" s="9"/>
      <c r="D10" s="23">
        <f>D11+D12+D13</f>
        <v>2874</v>
      </c>
      <c r="E10" s="23">
        <f t="shared" ref="E10:I10" si="2">E11+E12+E13</f>
        <v>2414.3999999999996</v>
      </c>
      <c r="F10" s="23">
        <f t="shared" si="2"/>
        <v>2994</v>
      </c>
      <c r="G10" s="23">
        <f t="shared" si="2"/>
        <v>3164</v>
      </c>
      <c r="H10" s="23">
        <f t="shared" si="2"/>
        <v>3345</v>
      </c>
      <c r="I10" s="23">
        <f t="shared" si="2"/>
        <v>3535</v>
      </c>
    </row>
    <row r="11" spans="1:10" s="15" customFormat="1" ht="89.25" customHeight="1" outlineLevel="3" x14ac:dyDescent="0.2">
      <c r="A11" s="13" t="s">
        <v>7</v>
      </c>
      <c r="B11" s="14" t="s">
        <v>8</v>
      </c>
      <c r="C11" s="14" t="s">
        <v>4</v>
      </c>
      <c r="D11" s="24">
        <v>2863</v>
      </c>
      <c r="E11" s="24">
        <v>2389.6999999999998</v>
      </c>
      <c r="F11" s="24">
        <v>2970</v>
      </c>
      <c r="G11" s="24">
        <v>3149</v>
      </c>
      <c r="H11" s="27">
        <v>3329</v>
      </c>
      <c r="I11" s="27">
        <v>3519</v>
      </c>
    </row>
    <row r="12" spans="1:10" s="15" customFormat="1" ht="141.75" customHeight="1" outlineLevel="3" x14ac:dyDescent="0.2">
      <c r="A12" s="13" t="s">
        <v>9</v>
      </c>
      <c r="B12" s="16" t="s">
        <v>10</v>
      </c>
      <c r="C12" s="14" t="s">
        <v>4</v>
      </c>
      <c r="D12" s="24">
        <v>9</v>
      </c>
      <c r="E12" s="24">
        <v>9.1999999999999993</v>
      </c>
      <c r="F12" s="24">
        <v>9</v>
      </c>
      <c r="G12" s="24">
        <v>9</v>
      </c>
      <c r="H12" s="27">
        <v>10</v>
      </c>
      <c r="I12" s="27">
        <v>10</v>
      </c>
    </row>
    <row r="13" spans="1:10" s="15" customFormat="1" ht="58.5" customHeight="1" outlineLevel="3" x14ac:dyDescent="0.2">
      <c r="A13" s="13" t="s">
        <v>11</v>
      </c>
      <c r="B13" s="14" t="s">
        <v>12</v>
      </c>
      <c r="C13" s="14" t="s">
        <v>4</v>
      </c>
      <c r="D13" s="24">
        <v>2</v>
      </c>
      <c r="E13" s="24">
        <v>15.5</v>
      </c>
      <c r="F13" s="24">
        <v>15</v>
      </c>
      <c r="G13" s="24">
        <v>6</v>
      </c>
      <c r="H13" s="27">
        <v>6</v>
      </c>
      <c r="I13" s="27">
        <v>6</v>
      </c>
    </row>
    <row r="14" spans="1:10" outlineLevel="1" x14ac:dyDescent="0.2">
      <c r="A14" s="8" t="s">
        <v>13</v>
      </c>
      <c r="B14" s="9" t="s">
        <v>14</v>
      </c>
      <c r="C14" s="9"/>
      <c r="D14" s="23">
        <f>D15</f>
        <v>13.3</v>
      </c>
      <c r="E14" s="23">
        <f t="shared" ref="E14:I15" si="3">E15</f>
        <v>20.9</v>
      </c>
      <c r="F14" s="23">
        <f t="shared" si="3"/>
        <v>20.9</v>
      </c>
      <c r="G14" s="23">
        <f t="shared" si="3"/>
        <v>30</v>
      </c>
      <c r="H14" s="23">
        <f t="shared" si="3"/>
        <v>32</v>
      </c>
      <c r="I14" s="23">
        <f t="shared" si="3"/>
        <v>32</v>
      </c>
    </row>
    <row r="15" spans="1:10" ht="13.5" customHeight="1" outlineLevel="2" x14ac:dyDescent="0.2">
      <c r="A15" s="8" t="s">
        <v>15</v>
      </c>
      <c r="B15" s="9" t="s">
        <v>16</v>
      </c>
      <c r="C15" s="9"/>
      <c r="D15" s="23">
        <f>D16</f>
        <v>13.3</v>
      </c>
      <c r="E15" s="23">
        <f t="shared" si="3"/>
        <v>20.9</v>
      </c>
      <c r="F15" s="23">
        <f t="shared" si="3"/>
        <v>20.9</v>
      </c>
      <c r="G15" s="23">
        <f t="shared" si="3"/>
        <v>30</v>
      </c>
      <c r="H15" s="23">
        <f t="shared" si="3"/>
        <v>32</v>
      </c>
      <c r="I15" s="23">
        <f t="shared" si="3"/>
        <v>32</v>
      </c>
    </row>
    <row r="16" spans="1:10" s="15" customFormat="1" ht="26.25" customHeight="1" outlineLevel="3" collapsed="1" x14ac:dyDescent="0.2">
      <c r="A16" s="13" t="s">
        <v>17</v>
      </c>
      <c r="B16" s="14" t="s">
        <v>16</v>
      </c>
      <c r="C16" s="14" t="s">
        <v>4</v>
      </c>
      <c r="D16" s="24">
        <v>13.3</v>
      </c>
      <c r="E16" s="24">
        <v>20.9</v>
      </c>
      <c r="F16" s="24">
        <v>20.9</v>
      </c>
      <c r="G16" s="24">
        <v>30</v>
      </c>
      <c r="H16" s="27">
        <v>32</v>
      </c>
      <c r="I16" s="27">
        <v>32</v>
      </c>
    </row>
    <row r="17" spans="1:9" ht="25.5" hidden="1" outlineLevel="4" collapsed="1" x14ac:dyDescent="0.2">
      <c r="A17" s="8" t="s">
        <v>17</v>
      </c>
      <c r="B17" s="9" t="s">
        <v>16</v>
      </c>
      <c r="C17" s="9" t="s">
        <v>4</v>
      </c>
      <c r="D17" s="23">
        <v>7</v>
      </c>
      <c r="E17" s="23">
        <v>0</v>
      </c>
      <c r="F17" s="23">
        <v>7</v>
      </c>
      <c r="G17" s="23">
        <v>7</v>
      </c>
      <c r="H17" s="26"/>
      <c r="I17" s="26"/>
    </row>
    <row r="18" spans="1:9" ht="25.5" hidden="1" outlineLevel="7" x14ac:dyDescent="0.2">
      <c r="A18" s="10" t="s">
        <v>17</v>
      </c>
      <c r="B18" s="11" t="s">
        <v>16</v>
      </c>
      <c r="C18" s="11" t="s">
        <v>4</v>
      </c>
      <c r="D18" s="25">
        <v>7</v>
      </c>
      <c r="E18" s="25">
        <v>0</v>
      </c>
      <c r="F18" s="25">
        <v>7</v>
      </c>
      <c r="G18" s="25">
        <v>7</v>
      </c>
      <c r="H18" s="26"/>
      <c r="I18" s="26"/>
    </row>
    <row r="19" spans="1:9" ht="51" hidden="1" outlineLevel="4" collapsed="1" x14ac:dyDescent="0.2">
      <c r="A19" s="8" t="s">
        <v>18</v>
      </c>
      <c r="B19" s="9" t="s">
        <v>19</v>
      </c>
      <c r="C19" s="9" t="s">
        <v>4</v>
      </c>
      <c r="D19" s="23">
        <v>0</v>
      </c>
      <c r="E19" s="23">
        <v>2.0299999999999998</v>
      </c>
      <c r="F19" s="23">
        <v>0</v>
      </c>
      <c r="G19" s="23">
        <v>0</v>
      </c>
      <c r="H19" s="26"/>
      <c r="I19" s="26"/>
    </row>
    <row r="20" spans="1:9" ht="51" hidden="1" outlineLevel="7" x14ac:dyDescent="0.2">
      <c r="A20" s="10" t="s">
        <v>18</v>
      </c>
      <c r="B20" s="11" t="s">
        <v>19</v>
      </c>
      <c r="C20" s="11" t="s">
        <v>4</v>
      </c>
      <c r="D20" s="25">
        <v>0</v>
      </c>
      <c r="E20" s="25">
        <v>2.0299999999999998</v>
      </c>
      <c r="F20" s="25">
        <v>0</v>
      </c>
      <c r="G20" s="25">
        <v>0</v>
      </c>
      <c r="H20" s="26"/>
      <c r="I20" s="26"/>
    </row>
    <row r="21" spans="1:9" outlineLevel="1" x14ac:dyDescent="0.2">
      <c r="A21" s="8" t="s">
        <v>20</v>
      </c>
      <c r="B21" s="9" t="s">
        <v>21</v>
      </c>
      <c r="C21" s="9"/>
      <c r="D21" s="23">
        <f>D22+D30</f>
        <v>2022</v>
      </c>
      <c r="E21" s="23">
        <f t="shared" ref="E21:I21" si="4">E22+E30</f>
        <v>439.5</v>
      </c>
      <c r="F21" s="23">
        <f t="shared" si="4"/>
        <v>1573</v>
      </c>
      <c r="G21" s="23">
        <f t="shared" si="4"/>
        <v>2093</v>
      </c>
      <c r="H21" s="23">
        <f t="shared" si="4"/>
        <v>2114</v>
      </c>
      <c r="I21" s="23">
        <f t="shared" si="4"/>
        <v>2133</v>
      </c>
    </row>
    <row r="22" spans="1:9" outlineLevel="2" x14ac:dyDescent="0.2">
      <c r="A22" s="8" t="s">
        <v>22</v>
      </c>
      <c r="B22" s="9" t="s">
        <v>23</v>
      </c>
      <c r="C22" s="9"/>
      <c r="D22" s="23">
        <f>D23</f>
        <v>1415</v>
      </c>
      <c r="E22" s="23">
        <f t="shared" ref="E22:I22" si="5">E23</f>
        <v>495.8</v>
      </c>
      <c r="F22" s="23">
        <f t="shared" si="5"/>
        <v>1375</v>
      </c>
      <c r="G22" s="23">
        <f t="shared" si="5"/>
        <v>1493</v>
      </c>
      <c r="H22" s="23">
        <f t="shared" si="5"/>
        <v>1508</v>
      </c>
      <c r="I22" s="23">
        <f t="shared" si="5"/>
        <v>1523</v>
      </c>
    </row>
    <row r="23" spans="1:9" s="15" customFormat="1" ht="51" outlineLevel="3" collapsed="1" x14ac:dyDescent="0.2">
      <c r="A23" s="13" t="s">
        <v>24</v>
      </c>
      <c r="B23" s="14" t="s">
        <v>25</v>
      </c>
      <c r="C23" s="14" t="s">
        <v>4</v>
      </c>
      <c r="D23" s="24">
        <v>1415</v>
      </c>
      <c r="E23" s="24">
        <v>495.8</v>
      </c>
      <c r="F23" s="24">
        <v>1375</v>
      </c>
      <c r="G23" s="24">
        <v>1493</v>
      </c>
      <c r="H23" s="27">
        <v>1508</v>
      </c>
      <c r="I23" s="27">
        <v>1523</v>
      </c>
    </row>
    <row r="24" spans="1:9" ht="63.75" hidden="1" outlineLevel="4" collapsed="1" x14ac:dyDescent="0.2">
      <c r="A24" s="8" t="s">
        <v>24</v>
      </c>
      <c r="B24" s="9" t="s">
        <v>25</v>
      </c>
      <c r="C24" s="9" t="s">
        <v>4</v>
      </c>
      <c r="D24" s="23">
        <v>295</v>
      </c>
      <c r="E24" s="23">
        <v>0</v>
      </c>
      <c r="F24" s="23">
        <v>305</v>
      </c>
      <c r="G24" s="23">
        <v>305</v>
      </c>
      <c r="H24" s="26"/>
      <c r="I24" s="26"/>
    </row>
    <row r="25" spans="1:9" ht="51" hidden="1" outlineLevel="7" x14ac:dyDescent="0.2">
      <c r="A25" s="10" t="s">
        <v>24</v>
      </c>
      <c r="B25" s="11" t="s">
        <v>25</v>
      </c>
      <c r="C25" s="11" t="s">
        <v>4</v>
      </c>
      <c r="D25" s="25">
        <v>295</v>
      </c>
      <c r="E25" s="25">
        <v>0</v>
      </c>
      <c r="F25" s="25">
        <v>305</v>
      </c>
      <c r="G25" s="25">
        <v>305</v>
      </c>
      <c r="H25" s="26"/>
      <c r="I25" s="26"/>
    </row>
    <row r="26" spans="1:9" ht="102" hidden="1" outlineLevel="4" collapsed="1" x14ac:dyDescent="0.2">
      <c r="A26" s="8" t="s">
        <v>26</v>
      </c>
      <c r="B26" s="9" t="s">
        <v>27</v>
      </c>
      <c r="C26" s="9" t="s">
        <v>4</v>
      </c>
      <c r="D26" s="23">
        <v>0</v>
      </c>
      <c r="E26" s="23">
        <v>183.34</v>
      </c>
      <c r="F26" s="23">
        <v>0</v>
      </c>
      <c r="G26" s="23">
        <v>0</v>
      </c>
      <c r="H26" s="26"/>
      <c r="I26" s="26"/>
    </row>
    <row r="27" spans="1:9" ht="89.25" hidden="1" outlineLevel="7" x14ac:dyDescent="0.2">
      <c r="A27" s="10" t="s">
        <v>26</v>
      </c>
      <c r="B27" s="11" t="s">
        <v>27</v>
      </c>
      <c r="C27" s="11" t="s">
        <v>4</v>
      </c>
      <c r="D27" s="25">
        <v>0</v>
      </c>
      <c r="E27" s="25">
        <v>183.34</v>
      </c>
      <c r="F27" s="25">
        <v>0</v>
      </c>
      <c r="G27" s="25">
        <v>0</v>
      </c>
      <c r="H27" s="26"/>
      <c r="I27" s="26"/>
    </row>
    <row r="28" spans="1:9" ht="63.75" hidden="1" outlineLevel="4" collapsed="1" x14ac:dyDescent="0.2">
      <c r="A28" s="8" t="s">
        <v>28</v>
      </c>
      <c r="B28" s="9" t="s">
        <v>29</v>
      </c>
      <c r="C28" s="9" t="s">
        <v>4</v>
      </c>
      <c r="D28" s="23">
        <v>0</v>
      </c>
      <c r="E28" s="23">
        <v>-0.33</v>
      </c>
      <c r="F28" s="23">
        <v>0</v>
      </c>
      <c r="G28" s="23">
        <v>0</v>
      </c>
      <c r="H28" s="26"/>
      <c r="I28" s="26"/>
    </row>
    <row r="29" spans="1:9" ht="63.75" hidden="1" outlineLevel="7" x14ac:dyDescent="0.2">
      <c r="A29" s="10" t="s">
        <v>28</v>
      </c>
      <c r="B29" s="11" t="s">
        <v>29</v>
      </c>
      <c r="C29" s="11" t="s">
        <v>4</v>
      </c>
      <c r="D29" s="25">
        <v>0</v>
      </c>
      <c r="E29" s="25">
        <v>-0.33</v>
      </c>
      <c r="F29" s="25">
        <v>0</v>
      </c>
      <c r="G29" s="25">
        <v>0</v>
      </c>
      <c r="H29" s="26"/>
      <c r="I29" s="26"/>
    </row>
    <row r="30" spans="1:9" outlineLevel="2" x14ac:dyDescent="0.2">
      <c r="A30" s="8" t="s">
        <v>30</v>
      </c>
      <c r="B30" s="9" t="s">
        <v>31</v>
      </c>
      <c r="C30" s="9"/>
      <c r="D30" s="23">
        <f>D31+D37</f>
        <v>607</v>
      </c>
      <c r="E30" s="23">
        <f t="shared" ref="E30:I30" si="6">E31+E37</f>
        <v>-56.299999999999983</v>
      </c>
      <c r="F30" s="23">
        <f t="shared" si="6"/>
        <v>198</v>
      </c>
      <c r="G30" s="23">
        <f t="shared" si="6"/>
        <v>600</v>
      </c>
      <c r="H30" s="23">
        <f t="shared" si="6"/>
        <v>606</v>
      </c>
      <c r="I30" s="23">
        <f t="shared" si="6"/>
        <v>610</v>
      </c>
    </row>
    <row r="31" spans="1:9" s="15" customFormat="1" outlineLevel="3" x14ac:dyDescent="0.2">
      <c r="A31" s="13" t="s">
        <v>32</v>
      </c>
      <c r="B31" s="14" t="s">
        <v>33</v>
      </c>
      <c r="C31" s="14"/>
      <c r="D31" s="24">
        <f>D32</f>
        <v>57</v>
      </c>
      <c r="E31" s="24">
        <f t="shared" ref="E31:I31" si="7">E32</f>
        <v>-160.19999999999999</v>
      </c>
      <c r="F31" s="24">
        <f t="shared" si="7"/>
        <v>-146</v>
      </c>
      <c r="G31" s="24">
        <f t="shared" si="7"/>
        <v>254</v>
      </c>
      <c r="H31" s="24">
        <f t="shared" si="7"/>
        <v>254</v>
      </c>
      <c r="I31" s="24">
        <f t="shared" si="7"/>
        <v>254</v>
      </c>
    </row>
    <row r="32" spans="1:9" s="7" customFormat="1" ht="38.25" outlineLevel="4" collapsed="1" x14ac:dyDescent="0.2">
      <c r="A32" s="10" t="s">
        <v>34</v>
      </c>
      <c r="B32" s="11" t="s">
        <v>35</v>
      </c>
      <c r="C32" s="11" t="s">
        <v>4</v>
      </c>
      <c r="D32" s="25">
        <v>57</v>
      </c>
      <c r="E32" s="25">
        <v>-160.19999999999999</v>
      </c>
      <c r="F32" s="25">
        <v>-146</v>
      </c>
      <c r="G32" s="25">
        <v>254</v>
      </c>
      <c r="H32" s="26">
        <v>254</v>
      </c>
      <c r="I32" s="26">
        <v>254</v>
      </c>
    </row>
    <row r="33" spans="1:9" ht="51" hidden="1" outlineLevel="5" collapsed="1" x14ac:dyDescent="0.2">
      <c r="A33" s="8" t="s">
        <v>34</v>
      </c>
      <c r="B33" s="9" t="s">
        <v>35</v>
      </c>
      <c r="C33" s="9" t="s">
        <v>4</v>
      </c>
      <c r="D33" s="23">
        <v>1164</v>
      </c>
      <c r="E33" s="23">
        <v>0</v>
      </c>
      <c r="F33" s="23">
        <v>1164</v>
      </c>
      <c r="G33" s="23">
        <v>1164</v>
      </c>
      <c r="H33" s="26"/>
      <c r="I33" s="26"/>
    </row>
    <row r="34" spans="1:9" ht="38.25" hidden="1" outlineLevel="7" x14ac:dyDescent="0.2">
      <c r="A34" s="10" t="s">
        <v>34</v>
      </c>
      <c r="B34" s="11" t="s">
        <v>35</v>
      </c>
      <c r="C34" s="11" t="s">
        <v>4</v>
      </c>
      <c r="D34" s="25">
        <v>1164</v>
      </c>
      <c r="E34" s="25">
        <v>0</v>
      </c>
      <c r="F34" s="25">
        <v>1164</v>
      </c>
      <c r="G34" s="25">
        <v>1164</v>
      </c>
      <c r="H34" s="26"/>
      <c r="I34" s="26"/>
    </row>
    <row r="35" spans="1:9" ht="89.25" hidden="1" outlineLevel="5" collapsed="1" x14ac:dyDescent="0.2">
      <c r="A35" s="8" t="s">
        <v>36</v>
      </c>
      <c r="B35" s="9" t="s">
        <v>37</v>
      </c>
      <c r="C35" s="9" t="s">
        <v>4</v>
      </c>
      <c r="D35" s="23">
        <v>0</v>
      </c>
      <c r="E35" s="23">
        <v>773.01</v>
      </c>
      <c r="F35" s="23">
        <v>0</v>
      </c>
      <c r="G35" s="23">
        <v>0</v>
      </c>
      <c r="H35" s="26"/>
      <c r="I35" s="26"/>
    </row>
    <row r="36" spans="1:9" ht="76.5" hidden="1" outlineLevel="7" x14ac:dyDescent="0.2">
      <c r="A36" s="10" t="s">
        <v>36</v>
      </c>
      <c r="B36" s="11" t="s">
        <v>37</v>
      </c>
      <c r="C36" s="11" t="s">
        <v>4</v>
      </c>
      <c r="D36" s="25">
        <v>0</v>
      </c>
      <c r="E36" s="25">
        <v>773.01</v>
      </c>
      <c r="F36" s="25">
        <v>0</v>
      </c>
      <c r="G36" s="25">
        <v>0</v>
      </c>
      <c r="H36" s="26"/>
      <c r="I36" s="26"/>
    </row>
    <row r="37" spans="1:9" s="15" customFormat="1" outlineLevel="3" x14ac:dyDescent="0.2">
      <c r="A37" s="13" t="s">
        <v>38</v>
      </c>
      <c r="B37" s="14" t="s">
        <v>39</v>
      </c>
      <c r="C37" s="14"/>
      <c r="D37" s="24">
        <f>D38</f>
        <v>550</v>
      </c>
      <c r="E37" s="24">
        <f t="shared" ref="E37:I37" si="8">E38</f>
        <v>103.9</v>
      </c>
      <c r="F37" s="24">
        <f t="shared" si="8"/>
        <v>344</v>
      </c>
      <c r="G37" s="24">
        <f t="shared" si="8"/>
        <v>346</v>
      </c>
      <c r="H37" s="24">
        <f t="shared" si="8"/>
        <v>352</v>
      </c>
      <c r="I37" s="24">
        <f t="shared" si="8"/>
        <v>356</v>
      </c>
    </row>
    <row r="38" spans="1:9" s="7" customFormat="1" ht="38.25" customHeight="1" outlineLevel="4" x14ac:dyDescent="0.2">
      <c r="A38" s="10" t="s">
        <v>40</v>
      </c>
      <c r="B38" s="11" t="s">
        <v>41</v>
      </c>
      <c r="C38" s="11" t="s">
        <v>4</v>
      </c>
      <c r="D38" s="25">
        <v>550</v>
      </c>
      <c r="E38" s="25">
        <v>103.9</v>
      </c>
      <c r="F38" s="25">
        <v>344</v>
      </c>
      <c r="G38" s="25">
        <v>346</v>
      </c>
      <c r="H38" s="26">
        <v>352</v>
      </c>
      <c r="I38" s="26">
        <v>356</v>
      </c>
    </row>
    <row r="39" spans="1:9" ht="51.75" customHeight="1" outlineLevel="1" x14ac:dyDescent="0.2">
      <c r="A39" s="8" t="s">
        <v>42</v>
      </c>
      <c r="B39" s="9" t="s">
        <v>43</v>
      </c>
      <c r="C39" s="9"/>
      <c r="D39" s="23">
        <f>D40</f>
        <v>287.89999999999998</v>
      </c>
      <c r="E39" s="23">
        <f t="shared" ref="E39:I39" si="9">E40</f>
        <v>219.3</v>
      </c>
      <c r="F39" s="23">
        <f t="shared" si="9"/>
        <v>287.89999999999998</v>
      </c>
      <c r="G39" s="23">
        <f t="shared" si="9"/>
        <v>287.2</v>
      </c>
      <c r="H39" s="23">
        <f t="shared" si="9"/>
        <v>54.5</v>
      </c>
      <c r="I39" s="23">
        <f t="shared" si="9"/>
        <v>54.5</v>
      </c>
    </row>
    <row r="40" spans="1:9" ht="114" customHeight="1" outlineLevel="2" collapsed="1" x14ac:dyDescent="0.2">
      <c r="A40" s="8" t="s">
        <v>45</v>
      </c>
      <c r="B40" s="12" t="s">
        <v>46</v>
      </c>
      <c r="C40" s="9"/>
      <c r="D40" s="23">
        <f>D42</f>
        <v>287.89999999999998</v>
      </c>
      <c r="E40" s="23">
        <f t="shared" ref="E40:I40" si="10">E42</f>
        <v>219.3</v>
      </c>
      <c r="F40" s="23">
        <f t="shared" si="10"/>
        <v>287.89999999999998</v>
      </c>
      <c r="G40" s="23">
        <f t="shared" si="10"/>
        <v>287.2</v>
      </c>
      <c r="H40" s="23">
        <f t="shared" si="10"/>
        <v>54.5</v>
      </c>
      <c r="I40" s="23">
        <f t="shared" si="10"/>
        <v>54.5</v>
      </c>
    </row>
    <row r="41" spans="1:9" ht="89.25" hidden="1" outlineLevel="7" x14ac:dyDescent="0.2">
      <c r="A41" s="10" t="s">
        <v>47</v>
      </c>
      <c r="B41" s="11" t="s">
        <v>48</v>
      </c>
      <c r="C41" s="11" t="s">
        <v>44</v>
      </c>
      <c r="D41" s="25">
        <v>0</v>
      </c>
      <c r="E41" s="25">
        <v>1.05</v>
      </c>
      <c r="F41" s="25">
        <v>0</v>
      </c>
      <c r="G41" s="25">
        <v>0</v>
      </c>
      <c r="H41" s="26"/>
      <c r="I41" s="26"/>
    </row>
    <row r="42" spans="1:9" s="15" customFormat="1" ht="51.75" customHeight="1" outlineLevel="3" x14ac:dyDescent="0.2">
      <c r="A42" s="13" t="s">
        <v>82</v>
      </c>
      <c r="B42" s="16" t="s">
        <v>80</v>
      </c>
      <c r="C42" s="14"/>
      <c r="D42" s="24">
        <f>D43</f>
        <v>287.89999999999998</v>
      </c>
      <c r="E42" s="24">
        <f t="shared" ref="E42:I42" si="11">E43</f>
        <v>219.3</v>
      </c>
      <c r="F42" s="24">
        <f t="shared" si="11"/>
        <v>287.89999999999998</v>
      </c>
      <c r="G42" s="24">
        <f t="shared" si="11"/>
        <v>287.2</v>
      </c>
      <c r="H42" s="24">
        <f t="shared" si="11"/>
        <v>54.5</v>
      </c>
      <c r="I42" s="24">
        <f t="shared" si="11"/>
        <v>54.5</v>
      </c>
    </row>
    <row r="43" spans="1:9" s="7" customFormat="1" ht="40.5" customHeight="1" outlineLevel="4" collapsed="1" x14ac:dyDescent="0.2">
      <c r="A43" s="10" t="s">
        <v>83</v>
      </c>
      <c r="B43" s="11" t="s">
        <v>81</v>
      </c>
      <c r="C43" s="11" t="s">
        <v>44</v>
      </c>
      <c r="D43" s="25">
        <v>287.89999999999998</v>
      </c>
      <c r="E43" s="25">
        <v>219.3</v>
      </c>
      <c r="F43" s="24">
        <v>287.89999999999998</v>
      </c>
      <c r="G43" s="24">
        <v>287.2</v>
      </c>
      <c r="H43" s="24">
        <v>54.5</v>
      </c>
      <c r="I43" s="24">
        <v>54.5</v>
      </c>
    </row>
    <row r="44" spans="1:9" ht="89.25" hidden="1" outlineLevel="7" x14ac:dyDescent="0.2">
      <c r="A44" s="10" t="s">
        <v>49</v>
      </c>
      <c r="B44" s="11" t="s">
        <v>50</v>
      </c>
      <c r="C44" s="11" t="s">
        <v>44</v>
      </c>
      <c r="D44" s="25">
        <v>580</v>
      </c>
      <c r="E44" s="25">
        <v>379.37</v>
      </c>
      <c r="F44" s="25">
        <v>580</v>
      </c>
      <c r="G44" s="25">
        <v>580</v>
      </c>
      <c r="H44" s="26"/>
      <c r="I44" s="26"/>
    </row>
    <row r="45" spans="1:9" ht="63.75" hidden="1" outlineLevel="7" x14ac:dyDescent="0.2">
      <c r="A45" s="10" t="s">
        <v>51</v>
      </c>
      <c r="B45" s="11" t="s">
        <v>52</v>
      </c>
      <c r="C45" s="11" t="s">
        <v>44</v>
      </c>
      <c r="D45" s="25">
        <v>0</v>
      </c>
      <c r="E45" s="25">
        <v>4.67</v>
      </c>
      <c r="F45" s="25">
        <v>0</v>
      </c>
      <c r="G45" s="25">
        <v>0</v>
      </c>
      <c r="H45" s="26"/>
      <c r="I45" s="26"/>
    </row>
    <row r="46" spans="1:9" ht="51" hidden="1" outlineLevel="4" collapsed="1" x14ac:dyDescent="0.2">
      <c r="A46" s="8" t="s">
        <v>53</v>
      </c>
      <c r="B46" s="9" t="s">
        <v>54</v>
      </c>
      <c r="C46" s="9" t="s">
        <v>44</v>
      </c>
      <c r="D46" s="23">
        <v>0</v>
      </c>
      <c r="E46" s="23">
        <v>58.76</v>
      </c>
      <c r="F46" s="23">
        <v>0</v>
      </c>
      <c r="G46" s="23">
        <v>0</v>
      </c>
      <c r="H46" s="26"/>
      <c r="I46" s="26"/>
    </row>
    <row r="47" spans="1:9" ht="51" hidden="1" outlineLevel="7" x14ac:dyDescent="0.2">
      <c r="A47" s="10" t="s">
        <v>53</v>
      </c>
      <c r="B47" s="11" t="s">
        <v>54</v>
      </c>
      <c r="C47" s="11" t="s">
        <v>44</v>
      </c>
      <c r="D47" s="25">
        <v>0</v>
      </c>
      <c r="E47" s="25">
        <v>58.76</v>
      </c>
      <c r="F47" s="25">
        <v>0</v>
      </c>
      <c r="G47" s="25">
        <v>0</v>
      </c>
      <c r="H47" s="26"/>
      <c r="I47" s="26"/>
    </row>
    <row r="48" spans="1:9" ht="102" hidden="1" outlineLevel="4" collapsed="1" x14ac:dyDescent="0.2">
      <c r="A48" s="8" t="s">
        <v>55</v>
      </c>
      <c r="B48" s="9" t="s">
        <v>56</v>
      </c>
      <c r="C48" s="9" t="s">
        <v>57</v>
      </c>
      <c r="D48" s="23">
        <v>0</v>
      </c>
      <c r="E48" s="23">
        <v>10</v>
      </c>
      <c r="F48" s="23">
        <v>0</v>
      </c>
      <c r="G48" s="23">
        <v>0</v>
      </c>
      <c r="H48" s="26"/>
      <c r="I48" s="26"/>
    </row>
    <row r="49" spans="1:9" ht="89.25" hidden="1" outlineLevel="7" x14ac:dyDescent="0.2">
      <c r="A49" s="10" t="s">
        <v>55</v>
      </c>
      <c r="B49" s="11" t="s">
        <v>56</v>
      </c>
      <c r="C49" s="11" t="s">
        <v>57</v>
      </c>
      <c r="D49" s="25">
        <v>0</v>
      </c>
      <c r="E49" s="25">
        <v>10</v>
      </c>
      <c r="F49" s="25">
        <v>0</v>
      </c>
      <c r="G49" s="25">
        <v>0</v>
      </c>
      <c r="H49" s="26"/>
      <c r="I49" s="26"/>
    </row>
    <row r="50" spans="1:9" s="15" customFormat="1" ht="23.25" customHeight="1" outlineLevel="3" x14ac:dyDescent="0.2">
      <c r="A50" s="32" t="s">
        <v>118</v>
      </c>
      <c r="B50" s="44" t="s">
        <v>115</v>
      </c>
      <c r="C50" s="36"/>
      <c r="D50" s="34">
        <f>D51</f>
        <v>96.41</v>
      </c>
      <c r="E50" s="34">
        <f t="shared" ref="E50:I52" si="12">E51</f>
        <v>96.41</v>
      </c>
      <c r="F50" s="34">
        <f t="shared" si="12"/>
        <v>96.41</v>
      </c>
      <c r="G50" s="34">
        <f t="shared" si="12"/>
        <v>0</v>
      </c>
      <c r="H50" s="34">
        <f t="shared" si="12"/>
        <v>0</v>
      </c>
      <c r="I50" s="34">
        <f t="shared" si="12"/>
        <v>0</v>
      </c>
    </row>
    <row r="51" spans="1:9" s="37" customFormat="1" ht="50.25" customHeight="1" outlineLevel="2" x14ac:dyDescent="0.2">
      <c r="A51" s="35" t="s">
        <v>120</v>
      </c>
      <c r="B51" s="40" t="s">
        <v>116</v>
      </c>
      <c r="C51" s="33"/>
      <c r="D51" s="34">
        <f>D52</f>
        <v>96.41</v>
      </c>
      <c r="E51" s="34">
        <f t="shared" si="12"/>
        <v>96.41</v>
      </c>
      <c r="F51" s="34">
        <f t="shared" si="12"/>
        <v>96.41</v>
      </c>
      <c r="G51" s="34">
        <f t="shared" si="12"/>
        <v>0</v>
      </c>
      <c r="H51" s="34">
        <f t="shared" si="12"/>
        <v>0</v>
      </c>
      <c r="I51" s="34">
        <f t="shared" si="12"/>
        <v>0</v>
      </c>
    </row>
    <row r="52" spans="1:9" s="15" customFormat="1" ht="61.5" customHeight="1" outlineLevel="3" collapsed="1" x14ac:dyDescent="0.2">
      <c r="A52" s="32" t="s">
        <v>119</v>
      </c>
      <c r="B52" s="42" t="s">
        <v>117</v>
      </c>
      <c r="C52" s="11"/>
      <c r="D52" s="38">
        <f>D53</f>
        <v>96.41</v>
      </c>
      <c r="E52" s="38">
        <f t="shared" si="12"/>
        <v>96.41</v>
      </c>
      <c r="F52" s="38">
        <f t="shared" si="12"/>
        <v>96.41</v>
      </c>
      <c r="G52" s="38">
        <f t="shared" si="12"/>
        <v>0</v>
      </c>
      <c r="H52" s="38">
        <f t="shared" si="12"/>
        <v>0</v>
      </c>
      <c r="I52" s="38">
        <f t="shared" si="12"/>
        <v>0</v>
      </c>
    </row>
    <row r="53" spans="1:9" s="15" customFormat="1" ht="61.5" customHeight="1" outlineLevel="3" collapsed="1" x14ac:dyDescent="0.2">
      <c r="A53" s="32" t="s">
        <v>121</v>
      </c>
      <c r="B53" s="41" t="s">
        <v>122</v>
      </c>
      <c r="C53" s="11" t="s">
        <v>44</v>
      </c>
      <c r="D53" s="38">
        <v>96.41</v>
      </c>
      <c r="E53" s="38">
        <v>96.41</v>
      </c>
      <c r="F53" s="38">
        <v>96.41</v>
      </c>
      <c r="G53" s="38">
        <v>0</v>
      </c>
      <c r="H53" s="39">
        <v>0</v>
      </c>
      <c r="I53" s="39">
        <v>0</v>
      </c>
    </row>
    <row r="54" spans="1:9" x14ac:dyDescent="0.2">
      <c r="A54" s="8" t="s">
        <v>58</v>
      </c>
      <c r="B54" s="9" t="s">
        <v>59</v>
      </c>
      <c r="C54" s="9"/>
      <c r="D54" s="23">
        <f t="shared" ref="D54:I54" si="13">D55+D75</f>
        <v>17278.599999999999</v>
      </c>
      <c r="E54" s="23">
        <f t="shared" si="13"/>
        <v>15512.43</v>
      </c>
      <c r="F54" s="23">
        <f t="shared" si="13"/>
        <v>17292</v>
      </c>
      <c r="G54" s="23">
        <f t="shared" si="13"/>
        <v>14119.8</v>
      </c>
      <c r="H54" s="23">
        <f t="shared" si="13"/>
        <v>13968.499999999998</v>
      </c>
      <c r="I54" s="23">
        <f t="shared" si="13"/>
        <v>14477.499999999998</v>
      </c>
    </row>
    <row r="55" spans="1:9" ht="40.5" customHeight="1" outlineLevel="1" x14ac:dyDescent="0.2">
      <c r="A55" s="8" t="s">
        <v>60</v>
      </c>
      <c r="B55" s="9" t="s">
        <v>61</v>
      </c>
      <c r="C55" s="9"/>
      <c r="D55" s="23">
        <f t="shared" ref="D55:I55" si="14">D56+D66+D61+D70</f>
        <v>17267</v>
      </c>
      <c r="E55" s="23">
        <f t="shared" si="14"/>
        <v>15487.43</v>
      </c>
      <c r="F55" s="23">
        <f t="shared" si="14"/>
        <v>17267</v>
      </c>
      <c r="G55" s="23">
        <f t="shared" si="14"/>
        <v>14119.8</v>
      </c>
      <c r="H55" s="23">
        <f t="shared" si="14"/>
        <v>13968.499999999998</v>
      </c>
      <c r="I55" s="23">
        <f t="shared" si="14"/>
        <v>14477.499999999998</v>
      </c>
    </row>
    <row r="56" spans="1:9" ht="25.5" outlineLevel="2" x14ac:dyDescent="0.2">
      <c r="A56" s="8" t="s">
        <v>92</v>
      </c>
      <c r="B56" s="9" t="s">
        <v>62</v>
      </c>
      <c r="C56" s="9"/>
      <c r="D56" s="23">
        <f>D57</f>
        <v>10676.6</v>
      </c>
      <c r="E56" s="23">
        <f t="shared" ref="E56:I56" si="15">E57</f>
        <v>8918.7000000000007</v>
      </c>
      <c r="F56" s="23">
        <f t="shared" si="15"/>
        <v>10676.6</v>
      </c>
      <c r="G56" s="23">
        <f t="shared" si="15"/>
        <v>11455.1</v>
      </c>
      <c r="H56" s="23">
        <f t="shared" si="15"/>
        <v>11944.4</v>
      </c>
      <c r="I56" s="23">
        <f t="shared" si="15"/>
        <v>12453.4</v>
      </c>
    </row>
    <row r="57" spans="1:9" s="15" customFormat="1" ht="51" outlineLevel="3" x14ac:dyDescent="0.2">
      <c r="A57" s="13" t="s">
        <v>105</v>
      </c>
      <c r="B57" s="31" t="s">
        <v>106</v>
      </c>
      <c r="C57" s="14"/>
      <c r="D57" s="24">
        <f>D58</f>
        <v>10676.6</v>
      </c>
      <c r="E57" s="24">
        <f t="shared" ref="E57:I57" si="16">E58</f>
        <v>8918.7000000000007</v>
      </c>
      <c r="F57" s="24">
        <f t="shared" si="16"/>
        <v>10676.6</v>
      </c>
      <c r="G57" s="24">
        <f t="shared" si="16"/>
        <v>11455.1</v>
      </c>
      <c r="H57" s="24">
        <f t="shared" si="16"/>
        <v>11944.4</v>
      </c>
      <c r="I57" s="24">
        <f t="shared" si="16"/>
        <v>12453.4</v>
      </c>
    </row>
    <row r="58" spans="1:9" s="7" customFormat="1" ht="42.75" customHeight="1" outlineLevel="4" collapsed="1" x14ac:dyDescent="0.2">
      <c r="A58" s="10" t="s">
        <v>107</v>
      </c>
      <c r="B58" s="11" t="s">
        <v>108</v>
      </c>
      <c r="C58" s="11" t="s">
        <v>44</v>
      </c>
      <c r="D58" s="25">
        <v>10676.6</v>
      </c>
      <c r="E58" s="25">
        <v>8918.7000000000007</v>
      </c>
      <c r="F58" s="25">
        <v>10676.6</v>
      </c>
      <c r="G58" s="25">
        <v>11455.1</v>
      </c>
      <c r="H58" s="26">
        <v>11944.4</v>
      </c>
      <c r="I58" s="26">
        <v>12453.4</v>
      </c>
    </row>
    <row r="59" spans="1:9" ht="38.25" hidden="1" outlineLevel="7" x14ac:dyDescent="0.2">
      <c r="A59" s="10" t="s">
        <v>93</v>
      </c>
      <c r="B59" s="11" t="s">
        <v>63</v>
      </c>
      <c r="C59" s="11" t="s">
        <v>44</v>
      </c>
      <c r="D59" s="25">
        <v>4185.1000000000004</v>
      </c>
      <c r="E59" s="25">
        <v>3434.46</v>
      </c>
      <c r="F59" s="25">
        <v>2896.2</v>
      </c>
      <c r="G59" s="25">
        <v>2788.9</v>
      </c>
      <c r="H59" s="26"/>
      <c r="I59" s="26"/>
    </row>
    <row r="60" spans="1:9" ht="38.25" hidden="1" outlineLevel="7" x14ac:dyDescent="0.2">
      <c r="A60" s="10" t="s">
        <v>94</v>
      </c>
      <c r="B60" s="11" t="s">
        <v>64</v>
      </c>
      <c r="C60" s="11" t="s">
        <v>44</v>
      </c>
      <c r="D60" s="25">
        <v>5140</v>
      </c>
      <c r="E60" s="25">
        <v>5140</v>
      </c>
      <c r="F60" s="25">
        <v>0</v>
      </c>
      <c r="G60" s="25">
        <v>0</v>
      </c>
      <c r="H60" s="26"/>
      <c r="I60" s="26"/>
    </row>
    <row r="61" spans="1:9" ht="38.25" outlineLevel="2" x14ac:dyDescent="0.2">
      <c r="A61" s="8" t="s">
        <v>95</v>
      </c>
      <c r="B61" s="9" t="s">
        <v>77</v>
      </c>
      <c r="C61" s="21"/>
      <c r="D61" s="23">
        <f t="shared" ref="D61:I61" si="17">D62+D64</f>
        <v>5691.3</v>
      </c>
      <c r="E61" s="23">
        <f t="shared" si="17"/>
        <v>5669.65</v>
      </c>
      <c r="F61" s="23">
        <f t="shared" si="17"/>
        <v>5691.32</v>
      </c>
      <c r="G61" s="23">
        <f t="shared" si="17"/>
        <v>1991.8</v>
      </c>
      <c r="H61" s="23">
        <f t="shared" si="17"/>
        <v>1991.8</v>
      </c>
      <c r="I61" s="23">
        <f t="shared" si="17"/>
        <v>1991.8</v>
      </c>
    </row>
    <row r="62" spans="1:9" s="15" customFormat="1" ht="66" customHeight="1" outlineLevel="3" x14ac:dyDescent="0.2">
      <c r="A62" s="13" t="s">
        <v>96</v>
      </c>
      <c r="B62" s="14" t="s">
        <v>78</v>
      </c>
      <c r="C62" s="22"/>
      <c r="D62" s="24">
        <f>D63</f>
        <v>3691.3</v>
      </c>
      <c r="E62" s="24">
        <f t="shared" ref="E62:I62" si="18">E63</f>
        <v>3691.32</v>
      </c>
      <c r="F62" s="24">
        <f t="shared" si="18"/>
        <v>3691.32</v>
      </c>
      <c r="G62" s="24">
        <f t="shared" si="18"/>
        <v>0</v>
      </c>
      <c r="H62" s="24">
        <f t="shared" si="18"/>
        <v>0</v>
      </c>
      <c r="I62" s="24">
        <f t="shared" si="18"/>
        <v>0</v>
      </c>
    </row>
    <row r="63" spans="1:9" s="7" customFormat="1" ht="66" customHeight="1" outlineLevel="4" collapsed="1" x14ac:dyDescent="0.2">
      <c r="A63" s="10" t="s">
        <v>97</v>
      </c>
      <c r="B63" s="11" t="s">
        <v>79</v>
      </c>
      <c r="C63" s="11" t="s">
        <v>44</v>
      </c>
      <c r="D63" s="25">
        <v>3691.3</v>
      </c>
      <c r="E63" s="25">
        <v>3691.32</v>
      </c>
      <c r="F63" s="25">
        <v>3691.32</v>
      </c>
      <c r="G63" s="26">
        <v>0</v>
      </c>
      <c r="H63" s="26">
        <v>0</v>
      </c>
      <c r="I63" s="26">
        <v>0</v>
      </c>
    </row>
    <row r="64" spans="1:9" s="15" customFormat="1" outlineLevel="3" x14ac:dyDescent="0.2">
      <c r="A64" s="13" t="s">
        <v>98</v>
      </c>
      <c r="B64" s="14" t="s">
        <v>84</v>
      </c>
      <c r="C64" s="22"/>
      <c r="D64" s="24">
        <f>D65</f>
        <v>2000</v>
      </c>
      <c r="E64" s="24">
        <f t="shared" ref="E64:I64" si="19">E65</f>
        <v>1978.33</v>
      </c>
      <c r="F64" s="24">
        <f t="shared" si="19"/>
        <v>2000</v>
      </c>
      <c r="G64" s="24">
        <f t="shared" si="19"/>
        <v>1991.8</v>
      </c>
      <c r="H64" s="24">
        <f t="shared" si="19"/>
        <v>1991.8</v>
      </c>
      <c r="I64" s="24">
        <f t="shared" si="19"/>
        <v>1991.8</v>
      </c>
    </row>
    <row r="65" spans="1:9" s="7" customFormat="1" ht="37.5" customHeight="1" outlineLevel="4" x14ac:dyDescent="0.2">
      <c r="A65" s="10" t="s">
        <v>99</v>
      </c>
      <c r="B65" s="11" t="s">
        <v>85</v>
      </c>
      <c r="C65" s="11" t="s">
        <v>44</v>
      </c>
      <c r="D65" s="25">
        <v>2000</v>
      </c>
      <c r="E65" s="25">
        <v>1978.33</v>
      </c>
      <c r="F65" s="25">
        <v>2000</v>
      </c>
      <c r="G65" s="25">
        <v>1991.8</v>
      </c>
      <c r="H65" s="25">
        <v>1991.8</v>
      </c>
      <c r="I65" s="25">
        <v>1991.8</v>
      </c>
    </row>
    <row r="66" spans="1:9" ht="25.5" outlineLevel="2" x14ac:dyDescent="0.2">
      <c r="A66" s="8" t="s">
        <v>100</v>
      </c>
      <c r="B66" s="9" t="s">
        <v>65</v>
      </c>
      <c r="C66" s="9"/>
      <c r="D66" s="23">
        <f>D67</f>
        <v>32.4</v>
      </c>
      <c r="E66" s="23">
        <f t="shared" ref="E66:I67" si="20">E67</f>
        <v>32.4</v>
      </c>
      <c r="F66" s="23">
        <f t="shared" si="20"/>
        <v>32.4</v>
      </c>
      <c r="G66" s="23">
        <f t="shared" si="20"/>
        <v>32.299999999999997</v>
      </c>
      <c r="H66" s="23">
        <f t="shared" si="20"/>
        <v>32.299999999999997</v>
      </c>
      <c r="I66" s="23">
        <f t="shared" si="20"/>
        <v>32.299999999999997</v>
      </c>
    </row>
    <row r="67" spans="1:9" s="15" customFormat="1" ht="38.25" outlineLevel="3" x14ac:dyDescent="0.2">
      <c r="A67" s="13" t="s">
        <v>101</v>
      </c>
      <c r="B67" s="14" t="s">
        <v>66</v>
      </c>
      <c r="C67" s="14"/>
      <c r="D67" s="24">
        <f>D68</f>
        <v>32.4</v>
      </c>
      <c r="E67" s="24">
        <f t="shared" si="20"/>
        <v>32.4</v>
      </c>
      <c r="F67" s="24">
        <f t="shared" si="20"/>
        <v>32.4</v>
      </c>
      <c r="G67" s="24">
        <f t="shared" si="20"/>
        <v>32.299999999999997</v>
      </c>
      <c r="H67" s="24">
        <f t="shared" si="20"/>
        <v>32.299999999999997</v>
      </c>
      <c r="I67" s="24">
        <f t="shared" si="20"/>
        <v>32.299999999999997</v>
      </c>
    </row>
    <row r="68" spans="1:9" s="7" customFormat="1" ht="38.25" outlineLevel="4" collapsed="1" x14ac:dyDescent="0.2">
      <c r="A68" s="10" t="s">
        <v>102</v>
      </c>
      <c r="B68" s="11" t="s">
        <v>67</v>
      </c>
      <c r="C68" s="11" t="s">
        <v>44</v>
      </c>
      <c r="D68" s="25">
        <v>32.4</v>
      </c>
      <c r="E68" s="25">
        <v>32.4</v>
      </c>
      <c r="F68" s="25">
        <v>32.4</v>
      </c>
      <c r="G68" s="25">
        <v>32.299999999999997</v>
      </c>
      <c r="H68" s="25">
        <v>32.299999999999997</v>
      </c>
      <c r="I68" s="25">
        <v>32.299999999999997</v>
      </c>
    </row>
    <row r="69" spans="1:9" ht="38.25" hidden="1" outlineLevel="7" x14ac:dyDescent="0.2">
      <c r="A69" s="19" t="s">
        <v>102</v>
      </c>
      <c r="B69" s="20" t="s">
        <v>67</v>
      </c>
      <c r="C69" s="20" t="s">
        <v>44</v>
      </c>
      <c r="D69" s="28">
        <v>29.69</v>
      </c>
      <c r="E69" s="28">
        <v>29.69</v>
      </c>
      <c r="F69" s="28">
        <v>29.69</v>
      </c>
      <c r="G69" s="28">
        <v>29.69</v>
      </c>
      <c r="H69" s="29"/>
      <c r="I69" s="29"/>
    </row>
    <row r="70" spans="1:9" outlineLevel="2" x14ac:dyDescent="0.2">
      <c r="A70" s="8" t="s">
        <v>103</v>
      </c>
      <c r="B70" s="9" t="s">
        <v>86</v>
      </c>
      <c r="C70" s="9"/>
      <c r="D70" s="23">
        <f>D71+D73</f>
        <v>866.69999999999993</v>
      </c>
      <c r="E70" s="23">
        <f t="shared" ref="E70:F70" si="21">E71+E73</f>
        <v>866.68</v>
      </c>
      <c r="F70" s="23">
        <f t="shared" si="21"/>
        <v>866.68</v>
      </c>
      <c r="G70" s="23">
        <f t="shared" ref="G70:I70" si="22">G71+G73</f>
        <v>640.6</v>
      </c>
      <c r="H70" s="23">
        <f t="shared" si="22"/>
        <v>0</v>
      </c>
      <c r="I70" s="23">
        <f t="shared" si="22"/>
        <v>0</v>
      </c>
    </row>
    <row r="71" spans="1:9" s="15" customFormat="1" ht="66" customHeight="1" outlineLevel="4" x14ac:dyDescent="0.2">
      <c r="A71" s="13" t="s">
        <v>104</v>
      </c>
      <c r="B71" s="14" t="s">
        <v>87</v>
      </c>
      <c r="C71" s="14"/>
      <c r="D71" s="24">
        <f>D72</f>
        <v>44.4</v>
      </c>
      <c r="E71" s="24">
        <f t="shared" ref="E71:I71" si="23">E72</f>
        <v>44.4</v>
      </c>
      <c r="F71" s="24">
        <f t="shared" si="23"/>
        <v>44.4</v>
      </c>
      <c r="G71" s="24">
        <f t="shared" si="23"/>
        <v>40.6</v>
      </c>
      <c r="H71" s="24">
        <f t="shared" si="23"/>
        <v>0</v>
      </c>
      <c r="I71" s="24">
        <f t="shared" si="23"/>
        <v>0</v>
      </c>
    </row>
    <row r="72" spans="1:9" ht="61.5" customHeight="1" outlineLevel="7" x14ac:dyDescent="0.2">
      <c r="A72" s="10" t="s">
        <v>104</v>
      </c>
      <c r="B72" s="11" t="s">
        <v>88</v>
      </c>
      <c r="C72" s="11" t="s">
        <v>44</v>
      </c>
      <c r="D72" s="25">
        <v>44.4</v>
      </c>
      <c r="E72" s="25">
        <v>44.4</v>
      </c>
      <c r="F72" s="25">
        <v>44.4</v>
      </c>
      <c r="G72" s="25">
        <v>40.6</v>
      </c>
      <c r="H72" s="26">
        <v>0</v>
      </c>
      <c r="I72" s="26">
        <v>0</v>
      </c>
    </row>
    <row r="73" spans="1:9" ht="24.75" customHeight="1" outlineLevel="7" x14ac:dyDescent="0.2">
      <c r="A73" s="10" t="s">
        <v>89</v>
      </c>
      <c r="B73" s="11" t="s">
        <v>90</v>
      </c>
      <c r="C73" s="11"/>
      <c r="D73" s="25">
        <f>D74</f>
        <v>822.3</v>
      </c>
      <c r="E73" s="25">
        <f t="shared" ref="E73:I73" si="24">E74</f>
        <v>822.28</v>
      </c>
      <c r="F73" s="25">
        <f t="shared" si="24"/>
        <v>822.28</v>
      </c>
      <c r="G73" s="25">
        <f t="shared" si="24"/>
        <v>600</v>
      </c>
      <c r="H73" s="25">
        <f t="shared" si="24"/>
        <v>0</v>
      </c>
      <c r="I73" s="25">
        <f t="shared" si="24"/>
        <v>0</v>
      </c>
    </row>
    <row r="74" spans="1:9" ht="39" customHeight="1" outlineLevel="1" x14ac:dyDescent="0.2">
      <c r="A74" s="10" t="s">
        <v>89</v>
      </c>
      <c r="B74" s="11" t="s">
        <v>91</v>
      </c>
      <c r="C74" s="11" t="s">
        <v>44</v>
      </c>
      <c r="D74" s="25">
        <v>822.3</v>
      </c>
      <c r="E74" s="25">
        <v>822.28</v>
      </c>
      <c r="F74" s="25">
        <v>822.28</v>
      </c>
      <c r="G74" s="25">
        <v>600</v>
      </c>
      <c r="H74" s="25">
        <v>0</v>
      </c>
      <c r="I74" s="25">
        <v>0</v>
      </c>
    </row>
    <row r="75" spans="1:9" ht="27.75" customHeight="1" outlineLevel="1" x14ac:dyDescent="0.2">
      <c r="A75" s="8" t="s">
        <v>109</v>
      </c>
      <c r="B75" s="9" t="s">
        <v>110</v>
      </c>
      <c r="C75" s="9"/>
      <c r="D75" s="23">
        <f>D76</f>
        <v>11.6</v>
      </c>
      <c r="E75" s="23">
        <f t="shared" ref="E75:I75" si="25">E76</f>
        <v>25</v>
      </c>
      <c r="F75" s="23">
        <f t="shared" si="25"/>
        <v>25</v>
      </c>
      <c r="G75" s="23">
        <f t="shared" si="25"/>
        <v>0</v>
      </c>
      <c r="H75" s="23">
        <f t="shared" si="25"/>
        <v>0</v>
      </c>
      <c r="I75" s="23">
        <f t="shared" si="25"/>
        <v>0</v>
      </c>
    </row>
    <row r="76" spans="1:9" s="15" customFormat="1" ht="25.5" outlineLevel="2" x14ac:dyDescent="0.2">
      <c r="A76" s="13" t="s">
        <v>111</v>
      </c>
      <c r="B76" s="14" t="s">
        <v>112</v>
      </c>
      <c r="C76" s="14"/>
      <c r="D76" s="24">
        <f>D77+D79</f>
        <v>11.6</v>
      </c>
      <c r="E76" s="24">
        <f t="shared" ref="E76:I76" si="26">E77+E79</f>
        <v>25</v>
      </c>
      <c r="F76" s="24">
        <f t="shared" si="26"/>
        <v>25</v>
      </c>
      <c r="G76" s="24">
        <f t="shared" si="26"/>
        <v>0</v>
      </c>
      <c r="H76" s="24">
        <f t="shared" si="26"/>
        <v>0</v>
      </c>
      <c r="I76" s="24">
        <f t="shared" si="26"/>
        <v>0</v>
      </c>
    </row>
    <row r="77" spans="1:9" s="7" customFormat="1" ht="52.5" customHeight="1" outlineLevel="3" x14ac:dyDescent="0.2">
      <c r="A77" s="10" t="s">
        <v>113</v>
      </c>
      <c r="B77" s="11" t="s">
        <v>114</v>
      </c>
      <c r="C77" s="11" t="s">
        <v>44</v>
      </c>
      <c r="D77" s="25">
        <v>11.6</v>
      </c>
      <c r="E77" s="25">
        <v>25</v>
      </c>
      <c r="F77" s="25">
        <v>25</v>
      </c>
      <c r="G77" s="25">
        <v>0</v>
      </c>
      <c r="H77" s="26">
        <v>0</v>
      </c>
      <c r="I77" s="26">
        <v>0</v>
      </c>
    </row>
    <row r="78" spans="1:9" ht="15.75" outlineLevel="7" x14ac:dyDescent="0.25">
      <c r="A78" s="18" t="s">
        <v>74</v>
      </c>
      <c r="B78" s="17"/>
      <c r="C78" s="17"/>
      <c r="D78" s="43">
        <f t="shared" ref="D78:I78" si="27">D54+D8</f>
        <v>22572.21</v>
      </c>
      <c r="E78" s="30">
        <f t="shared" si="27"/>
        <v>18702.939999999999</v>
      </c>
      <c r="F78" s="30">
        <f t="shared" si="27"/>
        <v>22264.21</v>
      </c>
      <c r="G78" s="30">
        <f t="shared" si="27"/>
        <v>19694</v>
      </c>
      <c r="H78" s="30">
        <f t="shared" si="27"/>
        <v>19514</v>
      </c>
      <c r="I78" s="30">
        <f t="shared" si="27"/>
        <v>20232</v>
      </c>
    </row>
    <row r="80" spans="1:9" ht="40.5" customHeight="1" x14ac:dyDescent="0.2"/>
  </sheetData>
  <mergeCells count="10">
    <mergeCell ref="B1:H1"/>
    <mergeCell ref="A2:I2"/>
    <mergeCell ref="A3:I3"/>
    <mergeCell ref="A4:I4"/>
    <mergeCell ref="A6:B6"/>
    <mergeCell ref="C6:C7"/>
    <mergeCell ref="D6:D7"/>
    <mergeCell ref="E6:E7"/>
    <mergeCell ref="F6:F7"/>
    <mergeCell ref="G6:I6"/>
  </mergeCells>
  <printOptions horizontalCentered="1"/>
  <pageMargins left="0" right="0" top="0" bottom="0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Stepanec</dc:creator>
  <dc:description>POI HSSF rep:2.43.2.36</dc:description>
  <cp:lastModifiedBy>User</cp:lastModifiedBy>
  <cp:lastPrinted>2024-11-07T08:22:58Z</cp:lastPrinted>
  <dcterms:created xsi:type="dcterms:W3CDTF">2017-11-14T08:18:12Z</dcterms:created>
  <dcterms:modified xsi:type="dcterms:W3CDTF">2024-11-27T07:32:08Z</dcterms:modified>
</cp:coreProperties>
</file>